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915"/>
  </bookViews>
  <sheets>
    <sheet name="Liste des cas" sheetId="1" r:id="rId1"/>
    <sheet name="Retard dans la déclaration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24" i="2" s="1"/>
  <c r="D7" i="2"/>
  <c r="D6" i="2"/>
  <c r="D5" i="2"/>
  <c r="D4" i="2"/>
  <c r="D3" i="2"/>
  <c r="D2" i="2"/>
  <c r="D23" i="2" s="1"/>
  <c r="D21" i="2" l="1"/>
  <c r="D22" i="2"/>
</calcChain>
</file>

<file path=xl/sharedStrings.xml><?xml version="1.0" encoding="utf-8"?>
<sst xmlns="http://schemas.openxmlformats.org/spreadsheetml/2006/main" count="481" uniqueCount="136">
  <si>
    <r>
      <rPr>
        <b/>
        <sz val="11"/>
        <rFont val="Calibri"/>
        <family val="2"/>
      </rP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d'identification national</t>
    </r>
  </si>
  <si>
    <r>
      <rPr>
        <b/>
        <sz val="11"/>
        <rFont val="Calibri"/>
        <family val="2"/>
      </rP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d'identification de l'événement</t>
    </r>
  </si>
  <si>
    <r>
      <rPr>
        <b/>
        <sz val="11"/>
        <rFont val="Calibri"/>
        <family val="2"/>
      </rP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d'identification provincial</t>
    </r>
  </si>
  <si>
    <r>
      <rPr>
        <b/>
        <sz val="11"/>
        <rFont val="Calibri"/>
        <family val="2"/>
      </rP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d'identification du laboratoire</t>
    </r>
  </si>
  <si>
    <r>
      <rPr>
        <b/>
        <sz val="11"/>
        <rFont val="Calibri"/>
        <family val="2"/>
      </rP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d'identification de la concentration de cas</t>
    </r>
  </si>
  <si>
    <t>P/T</t>
  </si>
  <si>
    <r>
      <rPr>
        <b/>
        <sz val="11"/>
        <rFont val="Calibri"/>
        <family val="2"/>
      </rPr>
      <t>Âge</t>
    </r>
  </si>
  <si>
    <r>
      <rPr>
        <b/>
        <sz val="11"/>
        <rFont val="Calibri"/>
        <family val="2"/>
      </rPr>
      <t>Sexe</t>
    </r>
  </si>
  <si>
    <r>
      <rPr>
        <b/>
        <sz val="11"/>
        <rFont val="Calibri"/>
        <family val="2"/>
      </rPr>
      <t>État du cas</t>
    </r>
  </si>
  <si>
    <t>Date de signalement à la Division de la gestion des éclosions</t>
  </si>
  <si>
    <r>
      <rPr>
        <b/>
        <sz val="11"/>
        <rFont val="Calibri"/>
        <family val="2"/>
      </rPr>
      <t>Date d'apparition de la maladie</t>
    </r>
  </si>
  <si>
    <r>
      <rPr>
        <b/>
        <sz val="11"/>
        <rFont val="Calibri"/>
        <family val="2"/>
      </rPr>
      <t>Date de collecte de l'échantillon</t>
    </r>
  </si>
  <si>
    <r>
      <rPr>
        <b/>
        <sz val="11"/>
        <rFont val="Calibri"/>
        <family val="2"/>
      </rPr>
      <t>Date de réception</t>
    </r>
  </si>
  <si>
    <t>Date de chargement de l'ECP – LNM</t>
  </si>
  <si>
    <r>
      <rPr>
        <b/>
        <sz val="11"/>
        <rFont val="Calibri"/>
        <family val="2"/>
      </rPr>
      <t>Date de parution de la MLVA</t>
    </r>
  </si>
  <si>
    <r>
      <rPr>
        <b/>
        <sz val="11"/>
        <rFont val="Calibri"/>
        <family val="2"/>
      </rPr>
      <t>Hospitalisation</t>
    </r>
  </si>
  <si>
    <r>
      <rPr>
        <b/>
        <sz val="11"/>
        <rFont val="Calibri"/>
        <family val="2"/>
      </rPr>
      <t>Décès</t>
    </r>
  </si>
  <si>
    <r>
      <rPr>
        <b/>
        <sz val="11"/>
        <rFont val="Calibri"/>
        <family val="2"/>
      </rPr>
      <t>Maladie sous-jascente</t>
    </r>
  </si>
  <si>
    <r>
      <rPr>
        <b/>
        <sz val="11"/>
        <rFont val="Calibri"/>
        <family val="2"/>
      </rPr>
      <t>Enceinte</t>
    </r>
  </si>
  <si>
    <r>
      <rPr>
        <b/>
        <sz val="11"/>
        <rFont val="Calibri"/>
        <family val="2"/>
      </rPr>
      <t>Sortie de l'hôpital</t>
    </r>
  </si>
  <si>
    <r>
      <rPr>
        <b/>
        <sz val="11"/>
        <rFont val="Calibri"/>
        <family val="2"/>
      </rPr>
      <t>Genre et espèce</t>
    </r>
  </si>
  <si>
    <r>
      <rPr>
        <b/>
        <sz val="11"/>
        <rFont val="Calibri"/>
        <family val="2"/>
      </rPr>
      <t>Sérotype/Sérovar</t>
    </r>
  </si>
  <si>
    <t>PFGE 1</t>
  </si>
  <si>
    <t>PFGE 2</t>
  </si>
  <si>
    <t>MLVA</t>
  </si>
  <si>
    <t>Questionnaire exploratoire reçus</t>
  </si>
  <si>
    <r>
      <rPr>
        <b/>
        <sz val="11"/>
        <rFont val="Calibri"/>
        <family val="2"/>
      </rPr>
      <t>Questionnaire ciblé</t>
    </r>
  </si>
  <si>
    <r>
      <rPr>
        <b/>
        <sz val="11"/>
        <rFont val="Calibri"/>
        <family val="2"/>
      </rPr>
      <t>Échantillons prélevés</t>
    </r>
  </si>
  <si>
    <r>
      <rPr>
        <b/>
        <sz val="11"/>
        <rFont val="Calibri"/>
        <family val="2"/>
      </rPr>
      <t>Résultats des échantillons</t>
    </r>
  </si>
  <si>
    <r>
      <rPr>
        <b/>
        <sz val="11"/>
        <rFont val="Calibri"/>
        <family val="2"/>
      </rPr>
      <t>Poivrons rouges</t>
    </r>
  </si>
  <si>
    <r>
      <rPr>
        <b/>
        <sz val="11"/>
        <rFont val="Calibri"/>
        <family val="2"/>
      </rPr>
      <t>Détails sur les poivrons rouges</t>
    </r>
  </si>
  <si>
    <r>
      <rPr>
        <b/>
        <sz val="11"/>
        <rFont val="Calibri"/>
        <family val="2"/>
      </rPr>
      <t>Champignons</t>
    </r>
  </si>
  <si>
    <r>
      <rPr>
        <b/>
        <sz val="11"/>
        <rFont val="Calibri"/>
        <family val="2"/>
      </rPr>
      <t>Détails sur les champignons</t>
    </r>
  </si>
  <si>
    <r>
      <rPr>
        <b/>
        <sz val="11"/>
        <rFont val="Calibri"/>
        <family val="2"/>
      </rPr>
      <t>Fraises</t>
    </r>
  </si>
  <si>
    <r>
      <rPr>
        <b/>
        <sz val="11"/>
        <rFont val="Calibri"/>
        <family val="2"/>
      </rPr>
      <t>Détails sur les fraises</t>
    </r>
  </si>
  <si>
    <r>
      <rPr>
        <b/>
        <sz val="11"/>
        <rFont val="Calibri"/>
        <family val="2"/>
      </rPr>
      <t>Exposition aux hamburgers</t>
    </r>
  </si>
  <si>
    <r>
      <rPr>
        <b/>
        <sz val="11"/>
        <rFont val="Calibri"/>
        <family val="2"/>
      </rPr>
      <t>Exposition aux hamburgers congelés</t>
    </r>
  </si>
  <si>
    <r>
      <rPr>
        <b/>
        <sz val="11"/>
        <rFont val="Calibri"/>
        <family val="2"/>
      </rPr>
      <t>Détails sur les hamburgers congelés</t>
    </r>
  </si>
  <si>
    <r>
      <rPr>
        <b/>
        <sz val="11"/>
        <rFont val="Calibri"/>
        <family val="2"/>
      </rPr>
      <t>Exposition au bœuf haché frais</t>
    </r>
  </si>
  <si>
    <r>
      <rPr>
        <b/>
        <sz val="11"/>
        <rFont val="Calibri"/>
        <family val="2"/>
      </rPr>
      <t>Détails sur l'exposition au bœuf haché frais</t>
    </r>
  </si>
  <si>
    <r>
      <rPr>
        <b/>
        <sz val="11"/>
        <rFont val="Calibri"/>
        <family val="2"/>
      </rPr>
      <t>Exposition aux hamburgers de restaurant</t>
    </r>
  </si>
  <si>
    <r>
      <rPr>
        <b/>
        <sz val="11"/>
        <rFont val="Calibri"/>
        <family val="2"/>
      </rPr>
      <t>Détails sur l'exposition aux hamburgers de restaurant</t>
    </r>
  </si>
  <si>
    <r>
      <rPr>
        <b/>
        <sz val="11"/>
        <rFont val="Calibri"/>
        <family val="2"/>
      </rPr>
      <t>Exposition à la laitue romaine</t>
    </r>
  </si>
  <si>
    <r>
      <rPr>
        <b/>
        <sz val="11"/>
        <rFont val="Calibri"/>
        <family val="2"/>
      </rPr>
      <t>Détails sur la laitue romaine</t>
    </r>
  </si>
  <si>
    <r>
      <rPr>
        <b/>
        <sz val="11"/>
        <rFont val="Calibri"/>
        <family val="2"/>
      </rPr>
      <t>Expositions</t>
    </r>
  </si>
  <si>
    <r>
      <rPr>
        <b/>
        <sz val="11"/>
        <rFont val="Calibri"/>
        <family val="2"/>
      </rPr>
      <t>Facteurs de risque</t>
    </r>
  </si>
  <si>
    <r>
      <rPr>
        <b/>
        <sz val="11"/>
        <rFont val="Calibri"/>
        <family val="2"/>
      </rPr>
      <t>Commentaires</t>
    </r>
  </si>
  <si>
    <t>MB-01</t>
  </si>
  <si>
    <t>2014-175</t>
  </si>
  <si>
    <t>MB___14079019</t>
  </si>
  <si>
    <t>1406EC1398MP</t>
  </si>
  <si>
    <t>MB</t>
  </si>
  <si>
    <t>F</t>
  </si>
  <si>
    <r>
      <rPr>
        <sz val="11"/>
        <color theme="1"/>
        <rFont val="Calibri"/>
        <family val="2"/>
      </rPr>
      <t>Confirmé</t>
    </r>
  </si>
  <si>
    <t>O</t>
  </si>
  <si>
    <t>N</t>
  </si>
  <si>
    <t>E. coli</t>
  </si>
  <si>
    <t>O157:H7</t>
  </si>
  <si>
    <t>ECXAI.1398</t>
  </si>
  <si>
    <t>ECBNI.1212</t>
  </si>
  <si>
    <t>10_9_13_4_8_6_13_9</t>
  </si>
  <si>
    <r>
      <rPr>
        <sz val="11"/>
        <color theme="1"/>
        <rFont val="Calibri"/>
        <family val="2"/>
      </rPr>
      <t>Aucun suivi</t>
    </r>
  </si>
  <si>
    <t>SK-02</t>
  </si>
  <si>
    <t>SK_F0711B00542</t>
  </si>
  <si>
    <t>SK</t>
  </si>
  <si>
    <t>n/a</t>
  </si>
  <si>
    <t>Barbecue le jour de la Fête du Canada (le 1er juillet), a mangé à cette occasion des hamburgers et diverses salades. Achète des légumes au «farmgate»</t>
  </si>
  <si>
    <t>A assisté au même barbecue que SK-06</t>
  </si>
  <si>
    <t>SK-03</t>
  </si>
  <si>
    <t>SK_F0710B00486</t>
  </si>
  <si>
    <t>M</t>
  </si>
  <si>
    <t>Des hamburgers et des salades; ne se souvient pas des marques. N'a aucun lien avec le barbecue. Les poivrons sur la pizza à un chaine de restauration.</t>
  </si>
  <si>
    <r>
      <rPr>
        <sz val="11"/>
        <color theme="1"/>
        <rFont val="Calibri"/>
        <family val="2"/>
      </rPr>
      <t>Entrevue menée avec la femme du cas</t>
    </r>
  </si>
  <si>
    <t>AB-04</t>
  </si>
  <si>
    <t>AB_14070456</t>
  </si>
  <si>
    <t>AB</t>
  </si>
  <si>
    <t>Le ca sa mangé des hamburgers (bien cuits) chez un ami, du poulet grillé, diverses salades, des fraises.</t>
  </si>
  <si>
    <t>Le cas possède un chien et n'a pas voyagé.</t>
  </si>
  <si>
    <t>MB-05</t>
  </si>
  <si>
    <t>MB___14079327</t>
  </si>
  <si>
    <t>SK-06</t>
  </si>
  <si>
    <t>SK_F0714B00611</t>
  </si>
  <si>
    <t>Barbecue le jour de la Fête du Canada (le 1er juillet), a mangé à cette occasion des hamburgers et diverses salades.  Pauvre rappel pour les achats à domicile.</t>
  </si>
  <si>
    <t>A assisté au même barbecue que SK-02</t>
  </si>
  <si>
    <t>AB-07</t>
  </si>
  <si>
    <t>AB_14070500</t>
  </si>
  <si>
    <r>
      <rPr>
        <sz val="11"/>
        <color theme="1"/>
        <rFont val="Calibri"/>
        <family val="2"/>
      </rPr>
      <t>Le cas pense qu'elle a mangé des hamburgers à une fête; elle mange souvent à l'extérieur</t>
    </r>
  </si>
  <si>
    <t>BC-08</t>
  </si>
  <si>
    <t>BC_E2490239395</t>
  </si>
  <si>
    <t>BC</t>
  </si>
  <si>
    <r>
      <rPr>
        <sz val="11"/>
        <color theme="1"/>
        <rFont val="Calibri"/>
        <family val="2"/>
      </rPr>
      <t xml:space="preserve">Le cas est végétarien, il magasine principalement à des marchés agricoles locaux </t>
    </r>
  </si>
  <si>
    <t>SK-09</t>
  </si>
  <si>
    <t>SK_F0717B00720</t>
  </si>
  <si>
    <r>
      <rPr>
        <sz val="11"/>
        <color theme="1"/>
        <rFont val="Calibri"/>
        <family val="2"/>
      </rPr>
      <t>E.coli détecté</t>
    </r>
  </si>
  <si>
    <t>Happy Burger</t>
  </si>
  <si>
    <r>
      <rPr>
        <sz val="11"/>
        <color theme="1"/>
        <rFont val="Calibri"/>
        <family val="2"/>
      </rPr>
      <t>A mangé à des hamburgers à la résidence de sa fille</t>
    </r>
  </si>
  <si>
    <r>
      <rPr>
        <sz val="11"/>
        <color theme="1"/>
        <rFont val="Calibri"/>
        <family val="2"/>
      </rPr>
      <t>Questionnaire ciblé donné à la fille du cas; l'emballage sera récupéré au cours de la collecte des échantillons, puis transmis à l'ACIA</t>
    </r>
  </si>
  <si>
    <t>MB-10</t>
  </si>
  <si>
    <t>MB___14079402</t>
  </si>
  <si>
    <r>
      <rPr>
        <sz val="11"/>
        <color theme="1"/>
        <rFont val="Calibri"/>
        <family val="2"/>
      </rPr>
      <t>Acheté au marché local</t>
    </r>
  </si>
  <si>
    <r>
      <rPr>
        <sz val="11"/>
        <color theme="1"/>
        <rFont val="Calibri"/>
        <family val="2"/>
      </rPr>
      <t>Champignons sauvages – chanterelles</t>
    </r>
  </si>
  <si>
    <t>Farmer Fred's burgers</t>
  </si>
  <si>
    <r>
      <rPr>
        <sz val="11"/>
        <color theme="1"/>
        <rFont val="Calibri"/>
        <family val="2"/>
      </rPr>
      <t>Bœuf haché d'un boucher local</t>
    </r>
  </si>
  <si>
    <r>
      <rPr>
        <sz val="11"/>
        <color theme="1"/>
        <rFont val="Calibri"/>
        <family val="2"/>
      </rPr>
      <t>Laitue d'un marché agricole local</t>
    </r>
  </si>
  <si>
    <r>
      <rPr>
        <sz val="11"/>
        <color theme="1"/>
        <rFont val="Calibri"/>
        <family val="2"/>
      </rPr>
      <t>Pas de communication avec le cas pour lui remettre le questionnaire exploratoire; l'emballage sera récupéré au cours de la collecte des échantillons, puis transmis à l'ACIA</t>
    </r>
  </si>
  <si>
    <t>MB-11</t>
  </si>
  <si>
    <t>MB___14079410</t>
  </si>
  <si>
    <t>AB-12</t>
  </si>
  <si>
    <t>AB_14070578</t>
  </si>
  <si>
    <t>A mangé de nombreux hamburgers, mais ne se rappelle pas de la marque; il n'y a pas de reste Magasine à plusieurs épiceries, mais se rappelle pas des noms</t>
  </si>
  <si>
    <r>
      <rPr>
        <sz val="11"/>
        <color theme="1"/>
        <rFont val="Calibri"/>
        <family val="2"/>
      </rPr>
      <t>Le cas demande à ce que l'on ne communique plus avec lui.</t>
    </r>
  </si>
  <si>
    <t>SK-13</t>
  </si>
  <si>
    <t>SK_F0717B00981</t>
  </si>
  <si>
    <t>ECBNI.2985</t>
  </si>
  <si>
    <r>
      <rPr>
        <sz val="11"/>
        <color theme="1"/>
        <rFont val="Calibri"/>
        <family val="2"/>
      </rPr>
      <t>Cafétéria scolaire</t>
    </r>
  </si>
  <si>
    <t>MB-14</t>
  </si>
  <si>
    <t>MB___14080120</t>
  </si>
  <si>
    <r>
      <rPr>
        <sz val="11"/>
        <color theme="1"/>
        <rFont val="Calibri"/>
        <family val="2"/>
      </rPr>
      <t>Big Man's Extreme Burgers</t>
    </r>
  </si>
  <si>
    <t>AB-15</t>
  </si>
  <si>
    <r>
      <rPr>
        <sz val="11"/>
        <color theme="1"/>
        <rFont val="Calibri"/>
        <family val="2"/>
      </rPr>
      <t xml:space="preserve">Fraises provenant d'un magasin local de fruits et légumes frais </t>
    </r>
  </si>
  <si>
    <t xml:space="preserve">Farmer Fred's </t>
  </si>
  <si>
    <t>Triple A Burger House</t>
  </si>
  <si>
    <r>
      <rPr>
        <sz val="11"/>
        <color theme="1"/>
        <rFont val="Calibri"/>
        <family val="2"/>
      </rPr>
      <t>N'a pas de restes du produit, mais se rappelle qu'il était de la marque Farmer Fred's</t>
    </r>
  </si>
  <si>
    <t>BC-16</t>
  </si>
  <si>
    <t>BC_E2490240152</t>
  </si>
  <si>
    <r>
      <rPr>
        <sz val="11"/>
        <color theme="1"/>
        <rFont val="Calibri"/>
        <family val="2"/>
      </rPr>
      <t>Poivrons rouges marinés grillés dans un sandwich</t>
    </r>
  </si>
  <si>
    <t>Ceasar salad at italian chain restaurant</t>
  </si>
  <si>
    <r>
      <rPr>
        <sz val="11"/>
        <color theme="1"/>
        <rFont val="Calibri"/>
        <family val="2"/>
      </rPr>
      <t>Pas de restes du produit, mais la boîte est restée dans le bac de recyclage; photos de la boîte fournie à l'ACIA</t>
    </r>
  </si>
  <si>
    <t>MB-17</t>
  </si>
  <si>
    <r>
      <rPr>
        <sz val="11"/>
        <color theme="1"/>
        <rFont val="Calibri"/>
        <family val="2"/>
      </rPr>
      <t>Champignons en sauce en conserve</t>
    </r>
  </si>
  <si>
    <t>Date d'apparition de la maladie</t>
  </si>
  <si>
    <t>Retard dans la déclaration (date de déclaration – date d'apparition)</t>
  </si>
  <si>
    <t>Moyen</t>
  </si>
  <si>
    <t>Médian</t>
  </si>
  <si>
    <t>75e percentile</t>
  </si>
  <si>
    <t>90e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</si>
</sst>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textRotation="90" wrapText="1"/>
    </xf>
    <xf numFmtId="14" fontId="3" fillId="2" borderId="1" xfId="0" applyNumberFormat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3" fillId="0" borderId="0" xfId="0" applyFont="1" applyBorder="1" applyAlignment="1">
      <alignment horizontal="center" textRotation="9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4" fontId="2" fillId="4" borderId="0" xfId="0" applyNumberFormat="1" applyFont="1" applyFill="1"/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workbookViewId="0"/>
  </sheetViews>
  <sheetFormatPr defaultRowHeight="15" x14ac:dyDescent="0.25"/>
  <cols>
    <col min="3" max="3" width="10" bestFit="1" customWidth="1"/>
    <col min="4" max="4" width="19.85546875" customWidth="1"/>
    <col min="5" max="5" width="16.42578125" customWidth="1"/>
    <col min="6" max="8" width="5.85546875" customWidth="1"/>
    <col min="9" max="9" width="14.85546875" customWidth="1"/>
    <col min="10" max="10" width="10.7109375" customWidth="1"/>
    <col min="11" max="11" width="11.42578125" bestFit="1" customWidth="1"/>
    <col min="12" max="15" width="10.7109375" customWidth="1"/>
    <col min="16" max="20" width="5.85546875" customWidth="1"/>
    <col min="23" max="23" width="12.42578125" customWidth="1"/>
    <col min="24" max="24" width="12.28515625" customWidth="1"/>
    <col min="25" max="25" width="19.140625" customWidth="1"/>
    <col min="26" max="28" width="5.140625" customWidth="1"/>
    <col min="29" max="29" width="14.28515625" bestFit="1" customWidth="1"/>
    <col min="30" max="30" width="5.140625" customWidth="1"/>
    <col min="31" max="31" width="42" customWidth="1"/>
    <col min="32" max="32" width="5.140625" customWidth="1"/>
    <col min="33" max="33" width="31.140625" customWidth="1"/>
    <col min="34" max="34" width="5.140625" customWidth="1"/>
    <col min="35" max="35" width="38" customWidth="1"/>
    <col min="36" max="37" width="5.140625" customWidth="1"/>
    <col min="38" max="38" width="20" bestFit="1" customWidth="1"/>
    <col min="39" max="39" width="5.140625" customWidth="1"/>
    <col min="40" max="40" width="33.28515625" customWidth="1"/>
    <col min="41" max="41" width="5.140625" customWidth="1"/>
    <col min="42" max="42" width="34.5703125" customWidth="1"/>
    <col min="43" max="43" width="5.140625" customWidth="1"/>
    <col min="44" max="44" width="35" customWidth="1"/>
    <col min="45" max="45" width="107" customWidth="1"/>
    <col min="46" max="46" width="38" customWidth="1"/>
    <col min="47" max="47" width="106.7109375" customWidth="1"/>
  </cols>
  <sheetData>
    <row r="1" spans="1:47" s="7" customFormat="1" ht="201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5" t="s">
        <v>25</v>
      </c>
      <c r="AA1" s="6" t="s">
        <v>26</v>
      </c>
      <c r="AB1" s="6" t="s">
        <v>27</v>
      </c>
      <c r="AC1" s="1" t="s">
        <v>28</v>
      </c>
      <c r="AD1" s="6" t="s">
        <v>29</v>
      </c>
      <c r="AE1" s="2" t="s">
        <v>30</v>
      </c>
      <c r="AF1" s="1" t="s">
        <v>31</v>
      </c>
      <c r="AG1" s="2" t="s">
        <v>32</v>
      </c>
      <c r="AH1" s="1" t="s">
        <v>33</v>
      </c>
      <c r="AI1" s="2" t="s">
        <v>34</v>
      </c>
      <c r="AJ1" s="1" t="s">
        <v>35</v>
      </c>
      <c r="AK1" s="1" t="s">
        <v>36</v>
      </c>
      <c r="AL1" s="2" t="s">
        <v>37</v>
      </c>
      <c r="AM1" s="1" t="s">
        <v>38</v>
      </c>
      <c r="AN1" s="2" t="s">
        <v>39</v>
      </c>
      <c r="AO1" s="1" t="s">
        <v>40</v>
      </c>
      <c r="AP1" s="2" t="s">
        <v>41</v>
      </c>
      <c r="AQ1" s="1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s="18" customFormat="1" x14ac:dyDescent="0.25">
      <c r="A2" s="8" t="s">
        <v>47</v>
      </c>
      <c r="B2" s="9" t="s">
        <v>48</v>
      </c>
      <c r="C2" s="8">
        <v>458287</v>
      </c>
      <c r="D2" s="10" t="s">
        <v>49</v>
      </c>
      <c r="E2" s="11" t="s">
        <v>50</v>
      </c>
      <c r="F2" s="8" t="s">
        <v>51</v>
      </c>
      <c r="G2" s="8">
        <v>7</v>
      </c>
      <c r="H2" s="8" t="s">
        <v>52</v>
      </c>
      <c r="I2" s="12" t="s">
        <v>53</v>
      </c>
      <c r="J2" s="13">
        <v>41841</v>
      </c>
      <c r="K2" s="13">
        <v>41818</v>
      </c>
      <c r="L2" s="13"/>
      <c r="M2" s="14">
        <v>41827</v>
      </c>
      <c r="N2" s="14">
        <v>41834</v>
      </c>
      <c r="O2" s="13">
        <v>41856</v>
      </c>
      <c r="P2" s="15" t="s">
        <v>54</v>
      </c>
      <c r="Q2" s="8" t="s">
        <v>55</v>
      </c>
      <c r="R2" s="8"/>
      <c r="S2" s="8"/>
      <c r="T2" s="8"/>
      <c r="U2" s="8" t="s">
        <v>56</v>
      </c>
      <c r="V2" s="8" t="s">
        <v>57</v>
      </c>
      <c r="W2" s="8" t="s">
        <v>58</v>
      </c>
      <c r="X2" s="8" t="s">
        <v>59</v>
      </c>
      <c r="Y2" s="16" t="s">
        <v>60</v>
      </c>
      <c r="Z2" s="8" t="s">
        <v>55</v>
      </c>
      <c r="AA2" s="8" t="s">
        <v>55</v>
      </c>
      <c r="AB2" s="8" t="s">
        <v>55</v>
      </c>
      <c r="AC2" s="8"/>
      <c r="AD2" s="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0"/>
      <c r="AT2" s="10"/>
      <c r="AU2" s="17" t="s">
        <v>61</v>
      </c>
    </row>
    <row r="3" spans="1:47" s="18" customFormat="1" ht="30" x14ac:dyDescent="0.25">
      <c r="A3" s="8" t="s">
        <v>62</v>
      </c>
      <c r="B3" s="9" t="s">
        <v>48</v>
      </c>
      <c r="C3" s="8">
        <v>568524</v>
      </c>
      <c r="D3" s="11" t="s">
        <v>63</v>
      </c>
      <c r="E3" s="11" t="s">
        <v>50</v>
      </c>
      <c r="F3" s="8" t="s">
        <v>64</v>
      </c>
      <c r="G3" s="8">
        <v>52</v>
      </c>
      <c r="H3" s="8" t="s">
        <v>52</v>
      </c>
      <c r="I3" s="12" t="s">
        <v>53</v>
      </c>
      <c r="J3" s="13">
        <v>41841</v>
      </c>
      <c r="K3" s="13">
        <v>41823</v>
      </c>
      <c r="L3" s="13"/>
      <c r="M3" s="14">
        <v>41831</v>
      </c>
      <c r="N3" s="14">
        <v>41838</v>
      </c>
      <c r="O3" s="13">
        <v>41856</v>
      </c>
      <c r="P3" s="8" t="s">
        <v>55</v>
      </c>
      <c r="Q3" s="8" t="s">
        <v>55</v>
      </c>
      <c r="R3" s="8"/>
      <c r="S3" s="8"/>
      <c r="T3" s="8" t="s">
        <v>65</v>
      </c>
      <c r="U3" s="8" t="s">
        <v>56</v>
      </c>
      <c r="V3" s="8" t="s">
        <v>57</v>
      </c>
      <c r="W3" s="8" t="s">
        <v>58</v>
      </c>
      <c r="X3" s="8" t="s">
        <v>59</v>
      </c>
      <c r="Y3" s="16" t="s">
        <v>60</v>
      </c>
      <c r="Z3" s="15" t="s">
        <v>54</v>
      </c>
      <c r="AA3" s="8" t="s">
        <v>55</v>
      </c>
      <c r="AB3" s="8" t="s">
        <v>55</v>
      </c>
      <c r="AC3" s="8"/>
      <c r="AD3" s="15" t="s">
        <v>54</v>
      </c>
      <c r="AE3" s="15"/>
      <c r="AF3" s="15" t="s">
        <v>54</v>
      </c>
      <c r="AG3" s="15"/>
      <c r="AH3" s="15" t="s">
        <v>54</v>
      </c>
      <c r="AI3" s="15"/>
      <c r="AJ3" s="15" t="s">
        <v>54</v>
      </c>
      <c r="AK3" s="15"/>
      <c r="AL3" s="15"/>
      <c r="AM3" s="15"/>
      <c r="AN3" s="15"/>
      <c r="AO3" s="15"/>
      <c r="AP3" s="15"/>
      <c r="AQ3" s="15"/>
      <c r="AR3" s="15"/>
      <c r="AS3" s="19" t="s">
        <v>66</v>
      </c>
      <c r="AT3" s="10"/>
      <c r="AU3" s="20" t="s">
        <v>67</v>
      </c>
    </row>
    <row r="4" spans="1:47" s="18" customFormat="1" ht="30" x14ac:dyDescent="0.25">
      <c r="A4" s="8" t="s">
        <v>68</v>
      </c>
      <c r="B4" s="9" t="s">
        <v>48</v>
      </c>
      <c r="C4" s="8">
        <v>458798</v>
      </c>
      <c r="D4" s="11" t="s">
        <v>69</v>
      </c>
      <c r="E4" s="11" t="s">
        <v>50</v>
      </c>
      <c r="F4" s="8" t="s">
        <v>64</v>
      </c>
      <c r="G4" s="8">
        <v>82</v>
      </c>
      <c r="H4" s="8" t="s">
        <v>70</v>
      </c>
      <c r="I4" s="12" t="s">
        <v>53</v>
      </c>
      <c r="J4" s="13">
        <v>41841</v>
      </c>
      <c r="K4" s="13">
        <v>41821</v>
      </c>
      <c r="L4" s="13"/>
      <c r="M4" s="14">
        <v>41830</v>
      </c>
      <c r="N4" s="14">
        <v>41838</v>
      </c>
      <c r="O4" s="13">
        <v>41856</v>
      </c>
      <c r="P4" s="15" t="s">
        <v>54</v>
      </c>
      <c r="Q4" s="8" t="s">
        <v>55</v>
      </c>
      <c r="R4" s="8"/>
      <c r="S4" s="8"/>
      <c r="T4" s="15" t="s">
        <v>54</v>
      </c>
      <c r="U4" s="8" t="s">
        <v>56</v>
      </c>
      <c r="V4" s="8" t="s">
        <v>57</v>
      </c>
      <c r="W4" s="8" t="s">
        <v>58</v>
      </c>
      <c r="X4" s="8" t="s">
        <v>59</v>
      </c>
      <c r="Y4" s="16" t="s">
        <v>60</v>
      </c>
      <c r="Z4" s="15" t="s">
        <v>54</v>
      </c>
      <c r="AA4" s="8" t="s">
        <v>55</v>
      </c>
      <c r="AB4" s="8" t="s">
        <v>55</v>
      </c>
      <c r="AC4" s="8"/>
      <c r="AD4" s="15" t="s">
        <v>54</v>
      </c>
      <c r="AE4" s="15"/>
      <c r="AF4" s="15" t="s">
        <v>55</v>
      </c>
      <c r="AG4" s="15"/>
      <c r="AH4" s="15" t="s">
        <v>55</v>
      </c>
      <c r="AI4" s="15"/>
      <c r="AJ4" s="15" t="s">
        <v>54</v>
      </c>
      <c r="AK4" s="15"/>
      <c r="AL4" s="15"/>
      <c r="AM4" s="15"/>
      <c r="AN4" s="15"/>
      <c r="AO4" s="15"/>
      <c r="AP4" s="15"/>
      <c r="AQ4" s="15"/>
      <c r="AR4" s="15"/>
      <c r="AS4" s="19" t="s">
        <v>71</v>
      </c>
      <c r="AT4" s="10"/>
      <c r="AU4" s="17" t="s">
        <v>72</v>
      </c>
    </row>
    <row r="5" spans="1:47" s="18" customFormat="1" x14ac:dyDescent="0.25">
      <c r="A5" s="8" t="s">
        <v>73</v>
      </c>
      <c r="B5" s="9" t="s">
        <v>48</v>
      </c>
      <c r="C5" s="8">
        <v>254120</v>
      </c>
      <c r="D5" s="10" t="s">
        <v>74</v>
      </c>
      <c r="E5" s="11" t="s">
        <v>50</v>
      </c>
      <c r="F5" s="8" t="s">
        <v>75</v>
      </c>
      <c r="G5" s="8">
        <v>35</v>
      </c>
      <c r="H5" s="8" t="s">
        <v>52</v>
      </c>
      <c r="I5" s="12" t="s">
        <v>53</v>
      </c>
      <c r="J5" s="13">
        <v>41841</v>
      </c>
      <c r="K5" s="13">
        <v>41824</v>
      </c>
      <c r="L5" s="13"/>
      <c r="M5" s="14">
        <v>41835</v>
      </c>
      <c r="N5" s="14">
        <v>41841</v>
      </c>
      <c r="O5" s="13"/>
      <c r="P5" s="8" t="s">
        <v>55</v>
      </c>
      <c r="Q5" s="8" t="s">
        <v>55</v>
      </c>
      <c r="R5" s="8"/>
      <c r="S5" s="8"/>
      <c r="T5" s="8" t="s">
        <v>65</v>
      </c>
      <c r="U5" s="8" t="s">
        <v>56</v>
      </c>
      <c r="V5" s="8" t="s">
        <v>57</v>
      </c>
      <c r="W5" s="8" t="s">
        <v>58</v>
      </c>
      <c r="X5" s="8" t="s">
        <v>59</v>
      </c>
      <c r="Y5" s="16"/>
      <c r="Z5" s="15" t="s">
        <v>54</v>
      </c>
      <c r="AA5" s="8" t="s">
        <v>55</v>
      </c>
      <c r="AB5" s="8" t="s">
        <v>55</v>
      </c>
      <c r="AC5" s="8"/>
      <c r="AD5" s="8" t="s">
        <v>55</v>
      </c>
      <c r="AE5" s="15"/>
      <c r="AF5" s="15" t="s">
        <v>54</v>
      </c>
      <c r="AG5" s="15"/>
      <c r="AH5" s="15" t="s">
        <v>54</v>
      </c>
      <c r="AI5" s="15"/>
      <c r="AJ5" s="15" t="s">
        <v>54</v>
      </c>
      <c r="AK5" s="15"/>
      <c r="AL5" s="15"/>
      <c r="AM5" s="15"/>
      <c r="AN5" s="15"/>
      <c r="AO5" s="15"/>
      <c r="AP5" s="15"/>
      <c r="AQ5" s="15"/>
      <c r="AR5" s="15"/>
      <c r="AS5" s="21" t="s">
        <v>76</v>
      </c>
      <c r="AT5" t="s">
        <v>77</v>
      </c>
      <c r="AU5" s="21"/>
    </row>
    <row r="6" spans="1:47" s="18" customFormat="1" ht="15" customHeight="1" x14ac:dyDescent="0.25">
      <c r="A6" s="8" t="s">
        <v>78</v>
      </c>
      <c r="B6" s="9" t="s">
        <v>48</v>
      </c>
      <c r="C6" s="8">
        <v>458526</v>
      </c>
      <c r="D6" s="10" t="s">
        <v>79</v>
      </c>
      <c r="E6" s="11" t="s">
        <v>50</v>
      </c>
      <c r="F6" s="8" t="s">
        <v>51</v>
      </c>
      <c r="G6" s="8">
        <v>27</v>
      </c>
      <c r="H6" s="8" t="s">
        <v>70</v>
      </c>
      <c r="I6" s="12" t="s">
        <v>53</v>
      </c>
      <c r="J6" s="13">
        <v>41841</v>
      </c>
      <c r="K6" s="13">
        <v>41823</v>
      </c>
      <c r="L6" s="13"/>
      <c r="M6" s="14">
        <v>41834</v>
      </c>
      <c r="N6" s="14">
        <v>41841</v>
      </c>
      <c r="O6" s="13">
        <v>41856</v>
      </c>
      <c r="P6" s="8"/>
      <c r="Q6" s="8"/>
      <c r="R6" s="8"/>
      <c r="S6" s="8"/>
      <c r="T6" s="8"/>
      <c r="U6" s="8" t="s">
        <v>56</v>
      </c>
      <c r="V6" s="8" t="s">
        <v>57</v>
      </c>
      <c r="W6" s="8" t="s">
        <v>58</v>
      </c>
      <c r="X6" s="8" t="s">
        <v>59</v>
      </c>
      <c r="Y6" s="16" t="s">
        <v>60</v>
      </c>
      <c r="Z6" s="8" t="s">
        <v>55</v>
      </c>
      <c r="AA6" s="8" t="s">
        <v>55</v>
      </c>
      <c r="AB6" s="8" t="s">
        <v>55</v>
      </c>
      <c r="AC6" s="8"/>
      <c r="AD6" s="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21"/>
      <c r="AT6" s="10"/>
      <c r="AU6" s="17" t="s">
        <v>61</v>
      </c>
    </row>
    <row r="7" spans="1:47" s="18" customFormat="1" ht="30" x14ac:dyDescent="0.25">
      <c r="A7" s="8" t="s">
        <v>80</v>
      </c>
      <c r="B7" s="9" t="s">
        <v>48</v>
      </c>
      <c r="C7" s="8">
        <v>568742</v>
      </c>
      <c r="D7" s="11" t="s">
        <v>81</v>
      </c>
      <c r="E7" s="11" t="s">
        <v>50</v>
      </c>
      <c r="F7" s="8" t="s">
        <v>64</v>
      </c>
      <c r="G7" s="8">
        <v>22</v>
      </c>
      <c r="H7" s="8" t="s">
        <v>52</v>
      </c>
      <c r="I7" s="12" t="s">
        <v>53</v>
      </c>
      <c r="J7" s="13">
        <v>41841</v>
      </c>
      <c r="K7" s="13">
        <v>41824</v>
      </c>
      <c r="L7" s="13"/>
      <c r="M7" s="14">
        <v>41834</v>
      </c>
      <c r="N7" s="14">
        <v>41841</v>
      </c>
      <c r="O7" s="13">
        <v>41856</v>
      </c>
      <c r="P7" s="8" t="s">
        <v>55</v>
      </c>
      <c r="Q7" s="8" t="s">
        <v>55</v>
      </c>
      <c r="R7" s="8"/>
      <c r="S7" s="8"/>
      <c r="T7" s="8" t="s">
        <v>65</v>
      </c>
      <c r="U7" s="8" t="s">
        <v>56</v>
      </c>
      <c r="V7" s="8" t="s">
        <v>57</v>
      </c>
      <c r="W7" s="8" t="s">
        <v>58</v>
      </c>
      <c r="X7" s="8" t="s">
        <v>59</v>
      </c>
      <c r="Y7" s="16" t="s">
        <v>60</v>
      </c>
      <c r="Z7" s="15" t="s">
        <v>54</v>
      </c>
      <c r="AA7" s="8" t="s">
        <v>55</v>
      </c>
      <c r="AB7" s="8" t="s">
        <v>55</v>
      </c>
      <c r="AC7" s="8"/>
      <c r="AD7" s="15" t="s">
        <v>54</v>
      </c>
      <c r="AE7" s="15"/>
      <c r="AF7" s="15" t="s">
        <v>54</v>
      </c>
      <c r="AG7" s="15"/>
      <c r="AH7" s="15" t="s">
        <v>55</v>
      </c>
      <c r="AI7" s="15"/>
      <c r="AJ7" s="15" t="s">
        <v>54</v>
      </c>
      <c r="AK7" s="15"/>
      <c r="AL7" s="15"/>
      <c r="AM7" s="15"/>
      <c r="AN7" s="15"/>
      <c r="AO7" s="15"/>
      <c r="AP7" s="15"/>
      <c r="AQ7" s="15"/>
      <c r="AR7" s="15"/>
      <c r="AS7" s="19" t="s">
        <v>82</v>
      </c>
      <c r="AT7" s="10"/>
      <c r="AU7" s="20" t="s">
        <v>83</v>
      </c>
    </row>
    <row r="8" spans="1:47" s="18" customFormat="1" ht="14.25" customHeight="1" x14ac:dyDescent="0.25">
      <c r="A8" s="8" t="s">
        <v>84</v>
      </c>
      <c r="B8" s="9" t="s">
        <v>48</v>
      </c>
      <c r="C8" s="8">
        <v>25984</v>
      </c>
      <c r="D8" s="10" t="s">
        <v>85</v>
      </c>
      <c r="E8" s="11" t="s">
        <v>50</v>
      </c>
      <c r="F8" s="8" t="s">
        <v>75</v>
      </c>
      <c r="G8" s="8">
        <v>30</v>
      </c>
      <c r="H8" s="8" t="s">
        <v>52</v>
      </c>
      <c r="I8" s="12" t="s">
        <v>53</v>
      </c>
      <c r="J8" s="13">
        <v>41842</v>
      </c>
      <c r="K8" s="13">
        <v>41823</v>
      </c>
      <c r="L8" s="13"/>
      <c r="M8" s="13">
        <v>41836</v>
      </c>
      <c r="N8" s="13">
        <v>41842</v>
      </c>
      <c r="O8" s="13"/>
      <c r="P8" s="8" t="s">
        <v>55</v>
      </c>
      <c r="Q8" s="8" t="s">
        <v>55</v>
      </c>
      <c r="R8" s="8"/>
      <c r="S8" s="8"/>
      <c r="T8" s="8" t="s">
        <v>65</v>
      </c>
      <c r="U8" s="8" t="s">
        <v>56</v>
      </c>
      <c r="V8" s="8" t="s">
        <v>57</v>
      </c>
      <c r="W8" s="8" t="s">
        <v>58</v>
      </c>
      <c r="X8" s="8" t="s">
        <v>59</v>
      </c>
      <c r="Y8" s="16"/>
      <c r="Z8" s="15" t="s">
        <v>54</v>
      </c>
      <c r="AA8" s="8" t="s">
        <v>55</v>
      </c>
      <c r="AB8" s="8" t="s">
        <v>55</v>
      </c>
      <c r="AC8" s="8"/>
      <c r="AD8" s="8" t="s">
        <v>55</v>
      </c>
      <c r="AE8" s="15"/>
      <c r="AF8" s="15" t="s">
        <v>54</v>
      </c>
      <c r="AG8" s="15"/>
      <c r="AH8" s="15" t="s">
        <v>54</v>
      </c>
      <c r="AI8" s="15"/>
      <c r="AJ8" s="15" t="s">
        <v>54</v>
      </c>
      <c r="AK8" s="15"/>
      <c r="AL8" s="15"/>
      <c r="AM8" s="15"/>
      <c r="AN8" s="15"/>
      <c r="AO8" s="15"/>
      <c r="AP8" s="15"/>
      <c r="AQ8" s="15"/>
      <c r="AR8" s="15"/>
      <c r="AS8" s="17" t="s">
        <v>86</v>
      </c>
      <c r="AT8" s="10"/>
      <c r="AU8" s="15"/>
    </row>
    <row r="9" spans="1:47" s="18" customFormat="1" x14ac:dyDescent="0.25">
      <c r="A9" s="8" t="s">
        <v>87</v>
      </c>
      <c r="B9" s="9" t="s">
        <v>48</v>
      </c>
      <c r="C9" s="8">
        <v>568522</v>
      </c>
      <c r="D9" s="22" t="s">
        <v>88</v>
      </c>
      <c r="E9" s="11" t="s">
        <v>50</v>
      </c>
      <c r="F9" s="8" t="s">
        <v>89</v>
      </c>
      <c r="G9" s="8">
        <v>41</v>
      </c>
      <c r="H9" s="8" t="s">
        <v>70</v>
      </c>
      <c r="I9" s="12" t="s">
        <v>53</v>
      </c>
      <c r="J9" s="13">
        <v>41843</v>
      </c>
      <c r="K9" s="13">
        <v>41823</v>
      </c>
      <c r="L9" s="13">
        <v>41831</v>
      </c>
      <c r="M9" s="13">
        <v>41837</v>
      </c>
      <c r="N9" s="13">
        <v>41843</v>
      </c>
      <c r="O9" s="13">
        <v>41856</v>
      </c>
      <c r="P9" s="8" t="s">
        <v>55</v>
      </c>
      <c r="Q9" s="8" t="s">
        <v>55</v>
      </c>
      <c r="R9" s="8"/>
      <c r="S9" s="8"/>
      <c r="T9" s="8" t="s">
        <v>65</v>
      </c>
      <c r="U9" s="8" t="s">
        <v>56</v>
      </c>
      <c r="V9" s="8" t="s">
        <v>57</v>
      </c>
      <c r="W9" s="8" t="s">
        <v>58</v>
      </c>
      <c r="X9" s="8" t="s">
        <v>59</v>
      </c>
      <c r="Y9" s="16" t="s">
        <v>60</v>
      </c>
      <c r="Z9" s="15" t="s">
        <v>54</v>
      </c>
      <c r="AA9" s="8" t="s">
        <v>55</v>
      </c>
      <c r="AB9" s="8" t="s">
        <v>55</v>
      </c>
      <c r="AC9" s="8"/>
      <c r="AD9" s="15" t="s">
        <v>54</v>
      </c>
      <c r="AE9" s="15"/>
      <c r="AF9" s="15" t="s">
        <v>55</v>
      </c>
      <c r="AG9" s="15"/>
      <c r="AH9" s="15" t="s">
        <v>54</v>
      </c>
      <c r="AI9" s="15"/>
      <c r="AJ9" s="15" t="s">
        <v>55</v>
      </c>
      <c r="AK9" s="15"/>
      <c r="AL9" s="15"/>
      <c r="AM9" s="15"/>
      <c r="AN9" s="15"/>
      <c r="AO9" s="15"/>
      <c r="AP9" s="15"/>
      <c r="AQ9" s="15"/>
      <c r="AR9" s="15"/>
      <c r="AS9" s="17" t="s">
        <v>90</v>
      </c>
      <c r="AT9" s="10"/>
      <c r="AU9" s="15"/>
    </row>
    <row r="10" spans="1:47" s="18" customFormat="1" ht="30" x14ac:dyDescent="0.25">
      <c r="A10" s="8" t="s">
        <v>91</v>
      </c>
      <c r="B10" s="9" t="s">
        <v>48</v>
      </c>
      <c r="C10" s="8">
        <v>337842</v>
      </c>
      <c r="D10" s="11" t="s">
        <v>92</v>
      </c>
      <c r="E10" s="11" t="s">
        <v>50</v>
      </c>
      <c r="F10" s="8" t="s">
        <v>64</v>
      </c>
      <c r="G10" s="8">
        <v>54</v>
      </c>
      <c r="H10" s="8" t="s">
        <v>70</v>
      </c>
      <c r="I10" s="12" t="s">
        <v>53</v>
      </c>
      <c r="J10" s="13">
        <v>41843</v>
      </c>
      <c r="K10" s="13">
        <v>41824</v>
      </c>
      <c r="L10" s="13">
        <v>41832</v>
      </c>
      <c r="M10" s="13">
        <v>41837</v>
      </c>
      <c r="N10" s="13">
        <v>41843</v>
      </c>
      <c r="O10" s="13">
        <v>41856</v>
      </c>
      <c r="P10" s="15" t="s">
        <v>54</v>
      </c>
      <c r="Q10" s="8" t="s">
        <v>55</v>
      </c>
      <c r="R10" s="8"/>
      <c r="S10" s="8"/>
      <c r="T10" s="15" t="s">
        <v>54</v>
      </c>
      <c r="U10" s="8" t="s">
        <v>56</v>
      </c>
      <c r="V10" s="8" t="s">
        <v>57</v>
      </c>
      <c r="W10" s="8" t="s">
        <v>58</v>
      </c>
      <c r="X10" s="8" t="s">
        <v>59</v>
      </c>
      <c r="Y10" s="16" t="s">
        <v>60</v>
      </c>
      <c r="Z10" s="15" t="s">
        <v>54</v>
      </c>
      <c r="AA10" s="15" t="s">
        <v>54</v>
      </c>
      <c r="AB10" s="15" t="s">
        <v>54</v>
      </c>
      <c r="AC10" s="17" t="s">
        <v>93</v>
      </c>
      <c r="AD10" s="8" t="s">
        <v>55</v>
      </c>
      <c r="AE10" s="15"/>
      <c r="AF10" s="15" t="s">
        <v>55</v>
      </c>
      <c r="AG10" s="15"/>
      <c r="AH10" s="15" t="s">
        <v>55</v>
      </c>
      <c r="AI10" s="15"/>
      <c r="AJ10" s="15" t="s">
        <v>54</v>
      </c>
      <c r="AK10" s="15" t="s">
        <v>54</v>
      </c>
      <c r="AL10" s="15" t="s">
        <v>94</v>
      </c>
      <c r="AM10" s="15"/>
      <c r="AN10" s="15"/>
      <c r="AO10" s="15"/>
      <c r="AP10" s="15"/>
      <c r="AQ10" s="15"/>
      <c r="AR10" s="15"/>
      <c r="AS10" s="17" t="s">
        <v>95</v>
      </c>
      <c r="AT10" s="10"/>
      <c r="AU10" s="23" t="s">
        <v>96</v>
      </c>
    </row>
    <row r="11" spans="1:47" s="18" customFormat="1" ht="30" x14ac:dyDescent="0.25">
      <c r="A11" s="8" t="s">
        <v>97</v>
      </c>
      <c r="B11" s="9" t="s">
        <v>48</v>
      </c>
      <c r="C11" s="8">
        <v>48921</v>
      </c>
      <c r="D11" s="10" t="s">
        <v>98</v>
      </c>
      <c r="E11" s="11" t="s">
        <v>50</v>
      </c>
      <c r="F11" s="8" t="s">
        <v>51</v>
      </c>
      <c r="G11" s="8">
        <v>31</v>
      </c>
      <c r="H11" s="8" t="s">
        <v>70</v>
      </c>
      <c r="I11" s="12" t="s">
        <v>53</v>
      </c>
      <c r="J11" s="13">
        <v>41843</v>
      </c>
      <c r="K11" s="13">
        <v>41824</v>
      </c>
      <c r="L11" s="13"/>
      <c r="M11" s="13">
        <v>41837</v>
      </c>
      <c r="N11" s="13">
        <v>41843</v>
      </c>
      <c r="O11" s="13">
        <v>41856</v>
      </c>
      <c r="P11" s="8" t="s">
        <v>55</v>
      </c>
      <c r="Q11" s="8" t="s">
        <v>55</v>
      </c>
      <c r="R11" s="8"/>
      <c r="S11" s="8"/>
      <c r="T11" s="8" t="s">
        <v>65</v>
      </c>
      <c r="U11" s="8" t="s">
        <v>56</v>
      </c>
      <c r="V11" s="8" t="s">
        <v>57</v>
      </c>
      <c r="W11" s="8" t="s">
        <v>58</v>
      </c>
      <c r="X11" s="8" t="s">
        <v>59</v>
      </c>
      <c r="Y11" s="16" t="s">
        <v>60</v>
      </c>
      <c r="Z11" s="8" t="s">
        <v>55</v>
      </c>
      <c r="AA11" s="15" t="s">
        <v>54</v>
      </c>
      <c r="AB11" s="15" t="s">
        <v>54</v>
      </c>
      <c r="AC11" s="17" t="s">
        <v>93</v>
      </c>
      <c r="AD11" s="15" t="s">
        <v>54</v>
      </c>
      <c r="AE11" s="12" t="s">
        <v>99</v>
      </c>
      <c r="AF11" s="15" t="s">
        <v>54</v>
      </c>
      <c r="AG11" s="24" t="s">
        <v>100</v>
      </c>
      <c r="AH11" s="15" t="s">
        <v>54</v>
      </c>
      <c r="AI11" s="12" t="s">
        <v>99</v>
      </c>
      <c r="AJ11" s="15" t="s">
        <v>54</v>
      </c>
      <c r="AK11" s="15" t="s">
        <v>54</v>
      </c>
      <c r="AL11" s="15" t="s">
        <v>101</v>
      </c>
      <c r="AM11" s="15" t="s">
        <v>54</v>
      </c>
      <c r="AN11" s="12" t="s">
        <v>102</v>
      </c>
      <c r="AO11" s="15"/>
      <c r="AP11" s="15"/>
      <c r="AQ11" s="15" t="s">
        <v>54</v>
      </c>
      <c r="AR11" s="12" t="s">
        <v>103</v>
      </c>
      <c r="AS11" s="10"/>
      <c r="AT11" s="10"/>
      <c r="AU11" s="23" t="s">
        <v>104</v>
      </c>
    </row>
    <row r="12" spans="1:47" s="18" customFormat="1" x14ac:dyDescent="0.25">
      <c r="A12" s="8" t="s">
        <v>105</v>
      </c>
      <c r="B12" s="9" t="s">
        <v>48</v>
      </c>
      <c r="C12" s="8">
        <v>57891</v>
      </c>
      <c r="D12" s="10" t="s">
        <v>106</v>
      </c>
      <c r="E12" s="11" t="s">
        <v>50</v>
      </c>
      <c r="F12" s="8" t="s">
        <v>51</v>
      </c>
      <c r="G12" s="8"/>
      <c r="H12" s="8" t="s">
        <v>70</v>
      </c>
      <c r="I12" s="12" t="s">
        <v>53</v>
      </c>
      <c r="J12" s="13">
        <v>41843</v>
      </c>
      <c r="K12" s="13">
        <v>41825</v>
      </c>
      <c r="L12" s="13"/>
      <c r="M12" s="13">
        <v>41838</v>
      </c>
      <c r="N12" s="13">
        <v>41843</v>
      </c>
      <c r="O12" s="13">
        <v>41856</v>
      </c>
      <c r="P12" s="8"/>
      <c r="Q12" s="8"/>
      <c r="R12" s="8"/>
      <c r="S12" s="8"/>
      <c r="T12" s="8"/>
      <c r="U12" s="8" t="s">
        <v>56</v>
      </c>
      <c r="V12" s="8" t="s">
        <v>57</v>
      </c>
      <c r="W12" s="8" t="s">
        <v>58</v>
      </c>
      <c r="X12" s="8" t="s">
        <v>59</v>
      </c>
      <c r="Y12" s="16" t="s">
        <v>60</v>
      </c>
      <c r="Z12" s="8" t="s">
        <v>55</v>
      </c>
      <c r="AA12" s="8" t="s">
        <v>55</v>
      </c>
      <c r="AB12" s="8" t="s">
        <v>55</v>
      </c>
      <c r="AC12" s="8"/>
      <c r="AD12" s="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8"/>
      <c r="AT12" s="10"/>
      <c r="AU12" s="17" t="s">
        <v>61</v>
      </c>
    </row>
    <row r="13" spans="1:47" s="18" customFormat="1" ht="30" x14ac:dyDescent="0.25">
      <c r="A13" s="8" t="s">
        <v>107</v>
      </c>
      <c r="B13" s="9" t="s">
        <v>48</v>
      </c>
      <c r="C13" s="8">
        <v>92817</v>
      </c>
      <c r="D13" s="10" t="s">
        <v>108</v>
      </c>
      <c r="E13" s="11" t="s">
        <v>50</v>
      </c>
      <c r="F13" s="8" t="s">
        <v>75</v>
      </c>
      <c r="G13" s="8">
        <v>19</v>
      </c>
      <c r="H13" s="8" t="s">
        <v>52</v>
      </c>
      <c r="I13" s="12" t="s">
        <v>53</v>
      </c>
      <c r="J13" s="13">
        <v>41843</v>
      </c>
      <c r="K13" s="13">
        <v>41827</v>
      </c>
      <c r="L13" s="13"/>
      <c r="M13" s="13">
        <v>41838</v>
      </c>
      <c r="N13" s="13">
        <v>41843</v>
      </c>
      <c r="O13" s="8"/>
      <c r="P13" s="15" t="s">
        <v>54</v>
      </c>
      <c r="Q13" s="8" t="s">
        <v>55</v>
      </c>
      <c r="R13" s="8"/>
      <c r="S13" s="8"/>
      <c r="T13" s="15" t="s">
        <v>54</v>
      </c>
      <c r="U13" s="8" t="s">
        <v>56</v>
      </c>
      <c r="V13" s="8" t="s">
        <v>57</v>
      </c>
      <c r="W13" s="8" t="s">
        <v>58</v>
      </c>
      <c r="X13" s="8" t="s">
        <v>59</v>
      </c>
      <c r="Y13" s="16"/>
      <c r="Z13" s="15" t="s">
        <v>54</v>
      </c>
      <c r="AA13" s="8" t="s">
        <v>55</v>
      </c>
      <c r="AB13" s="8" t="s">
        <v>55</v>
      </c>
      <c r="AC13" s="8"/>
      <c r="AD13" s="15" t="s">
        <v>54</v>
      </c>
      <c r="AE13" s="15"/>
      <c r="AF13" s="15" t="s">
        <v>54</v>
      </c>
      <c r="AG13" s="15"/>
      <c r="AH13" s="15" t="s">
        <v>55</v>
      </c>
      <c r="AI13" s="15"/>
      <c r="AJ13" s="15" t="s">
        <v>54</v>
      </c>
      <c r="AK13" s="15"/>
      <c r="AL13" s="15"/>
      <c r="AM13" s="15"/>
      <c r="AN13" s="15"/>
      <c r="AO13" s="15"/>
      <c r="AP13" s="15"/>
      <c r="AQ13" s="15"/>
      <c r="AR13" s="15"/>
      <c r="AS13" s="25" t="s">
        <v>109</v>
      </c>
      <c r="AT13" s="10"/>
      <c r="AU13" s="17" t="s">
        <v>110</v>
      </c>
    </row>
    <row r="14" spans="1:47" s="27" customFormat="1" x14ac:dyDescent="0.25">
      <c r="A14" s="8" t="s">
        <v>111</v>
      </c>
      <c r="B14" s="9" t="s">
        <v>48</v>
      </c>
      <c r="C14" s="8">
        <v>757181</v>
      </c>
      <c r="D14" s="11" t="s">
        <v>112</v>
      </c>
      <c r="E14" s="11" t="s">
        <v>50</v>
      </c>
      <c r="F14" s="8" t="s">
        <v>64</v>
      </c>
      <c r="G14" s="8">
        <v>5</v>
      </c>
      <c r="H14" s="8" t="s">
        <v>52</v>
      </c>
      <c r="I14" s="12" t="s">
        <v>53</v>
      </c>
      <c r="J14" s="13">
        <v>41846</v>
      </c>
      <c r="K14" s="13">
        <v>41829</v>
      </c>
      <c r="L14" s="13"/>
      <c r="M14" s="13">
        <v>41840</v>
      </c>
      <c r="N14" s="13">
        <v>41846</v>
      </c>
      <c r="O14" s="13">
        <v>41856</v>
      </c>
      <c r="P14" s="8" t="s">
        <v>55</v>
      </c>
      <c r="Q14" s="8" t="s">
        <v>55</v>
      </c>
      <c r="R14" s="9"/>
      <c r="S14" s="9"/>
      <c r="T14" s="8" t="s">
        <v>65</v>
      </c>
      <c r="U14" s="8" t="s">
        <v>56</v>
      </c>
      <c r="V14" s="8" t="s">
        <v>57</v>
      </c>
      <c r="W14" s="8" t="s">
        <v>58</v>
      </c>
      <c r="X14" s="26" t="s">
        <v>113</v>
      </c>
      <c r="Y14" s="16" t="s">
        <v>60</v>
      </c>
      <c r="Z14" s="8" t="s">
        <v>55</v>
      </c>
      <c r="AA14" s="15" t="s">
        <v>54</v>
      </c>
      <c r="AB14" s="8" t="s">
        <v>55</v>
      </c>
      <c r="AC14" s="8"/>
      <c r="AD14" s="8" t="s">
        <v>55</v>
      </c>
      <c r="AE14" s="15"/>
      <c r="AF14" s="15" t="s">
        <v>55</v>
      </c>
      <c r="AG14" s="15"/>
      <c r="AH14" s="15" t="s">
        <v>55</v>
      </c>
      <c r="AI14" s="15"/>
      <c r="AJ14" s="15" t="s">
        <v>54</v>
      </c>
      <c r="AK14" s="15" t="s">
        <v>54</v>
      </c>
      <c r="AL14" s="15"/>
      <c r="AM14" s="15"/>
      <c r="AN14" s="15"/>
      <c r="AO14" s="15" t="s">
        <v>54</v>
      </c>
      <c r="AP14" s="12" t="s">
        <v>114</v>
      </c>
      <c r="AQ14" s="15"/>
      <c r="AR14" s="15"/>
      <c r="AS14" s="9"/>
      <c r="AT14" s="10"/>
      <c r="AU14" s="9"/>
    </row>
    <row r="15" spans="1:47" s="27" customFormat="1" x14ac:dyDescent="0.25">
      <c r="A15" s="8" t="s">
        <v>115</v>
      </c>
      <c r="B15" s="9" t="s">
        <v>48</v>
      </c>
      <c r="C15" s="8">
        <v>243572</v>
      </c>
      <c r="D15" s="10" t="s">
        <v>116</v>
      </c>
      <c r="E15" s="11" t="s">
        <v>50</v>
      </c>
      <c r="F15" s="8" t="s">
        <v>51</v>
      </c>
      <c r="G15" s="8">
        <v>28</v>
      </c>
      <c r="H15" s="8" t="s">
        <v>70</v>
      </c>
      <c r="I15" s="12" t="s">
        <v>53</v>
      </c>
      <c r="J15" s="13">
        <v>41846</v>
      </c>
      <c r="K15" s="13">
        <v>41833</v>
      </c>
      <c r="L15" s="13"/>
      <c r="M15" s="13">
        <v>41841</v>
      </c>
      <c r="N15" s="13">
        <v>41846</v>
      </c>
      <c r="O15" s="13">
        <v>41856</v>
      </c>
      <c r="P15" s="8" t="s">
        <v>55</v>
      </c>
      <c r="Q15" s="8" t="s">
        <v>55</v>
      </c>
      <c r="R15" s="9"/>
      <c r="S15" s="9"/>
      <c r="T15" s="8" t="s">
        <v>65</v>
      </c>
      <c r="U15" s="8" t="s">
        <v>56</v>
      </c>
      <c r="V15" s="8" t="s">
        <v>57</v>
      </c>
      <c r="W15" s="8" t="s">
        <v>58</v>
      </c>
      <c r="X15" s="8" t="s">
        <v>59</v>
      </c>
      <c r="Y15" s="16" t="s">
        <v>60</v>
      </c>
      <c r="Z15" s="8" t="s">
        <v>55</v>
      </c>
      <c r="AA15" s="15" t="s">
        <v>54</v>
      </c>
      <c r="AB15" s="8" t="s">
        <v>55</v>
      </c>
      <c r="AC15" s="8"/>
      <c r="AD15" s="8" t="s">
        <v>55</v>
      </c>
      <c r="AE15" s="15"/>
      <c r="AF15" s="15" t="s">
        <v>55</v>
      </c>
      <c r="AG15" s="15"/>
      <c r="AH15" s="15" t="s">
        <v>55</v>
      </c>
      <c r="AI15" s="15"/>
      <c r="AJ15" s="15" t="s">
        <v>54</v>
      </c>
      <c r="AK15" s="15" t="s">
        <v>54</v>
      </c>
      <c r="AL15" s="15" t="s">
        <v>94</v>
      </c>
      <c r="AM15" s="15"/>
      <c r="AN15" s="15"/>
      <c r="AO15" s="15" t="s">
        <v>54</v>
      </c>
      <c r="AP15" s="12" t="s">
        <v>117</v>
      </c>
      <c r="AQ15" s="15"/>
      <c r="AR15" s="15"/>
      <c r="AS15" s="9"/>
      <c r="AT15" s="10"/>
      <c r="AU15" s="9"/>
    </row>
    <row r="16" spans="1:47" s="27" customFormat="1" ht="30" x14ac:dyDescent="0.25">
      <c r="A16" s="8" t="s">
        <v>118</v>
      </c>
      <c r="B16" s="9" t="s">
        <v>48</v>
      </c>
      <c r="C16" s="8">
        <v>689282</v>
      </c>
      <c r="D16" s="10" t="s">
        <v>85</v>
      </c>
      <c r="E16" s="11" t="s">
        <v>50</v>
      </c>
      <c r="F16" s="8" t="s">
        <v>75</v>
      </c>
      <c r="G16" s="8">
        <v>20</v>
      </c>
      <c r="H16" s="8" t="s">
        <v>52</v>
      </c>
      <c r="I16" s="12" t="s">
        <v>53</v>
      </c>
      <c r="J16" s="13">
        <v>41847</v>
      </c>
      <c r="K16" s="13">
        <v>41832</v>
      </c>
      <c r="L16" s="13"/>
      <c r="M16" s="13">
        <v>41842</v>
      </c>
      <c r="N16" s="13">
        <v>41847</v>
      </c>
      <c r="O16" s="13"/>
      <c r="P16" s="8" t="s">
        <v>55</v>
      </c>
      <c r="Q16" s="8" t="s">
        <v>55</v>
      </c>
      <c r="R16" s="9"/>
      <c r="S16" s="9"/>
      <c r="T16" s="8" t="s">
        <v>65</v>
      </c>
      <c r="U16" s="8" t="s">
        <v>56</v>
      </c>
      <c r="V16" s="8" t="s">
        <v>57</v>
      </c>
      <c r="W16" s="8" t="s">
        <v>58</v>
      </c>
      <c r="X16" s="8" t="s">
        <v>59</v>
      </c>
      <c r="Y16" s="16"/>
      <c r="Z16" s="8" t="s">
        <v>55</v>
      </c>
      <c r="AA16" s="15" t="s">
        <v>54</v>
      </c>
      <c r="AB16" s="8" t="s">
        <v>55</v>
      </c>
      <c r="AC16" s="8"/>
      <c r="AD16" s="8" t="s">
        <v>55</v>
      </c>
      <c r="AE16" s="8"/>
      <c r="AF16" s="8" t="s">
        <v>55</v>
      </c>
      <c r="AG16" s="8"/>
      <c r="AH16" s="8" t="s">
        <v>54</v>
      </c>
      <c r="AI16" s="23" t="s">
        <v>119</v>
      </c>
      <c r="AJ16" s="15" t="s">
        <v>54</v>
      </c>
      <c r="AK16" s="15" t="s">
        <v>54</v>
      </c>
      <c r="AL16" s="8" t="s">
        <v>120</v>
      </c>
      <c r="AM16" s="8" t="s">
        <v>55</v>
      </c>
      <c r="AN16" s="8"/>
      <c r="AO16" s="15" t="s">
        <v>54</v>
      </c>
      <c r="AP16" s="8" t="s">
        <v>121</v>
      </c>
      <c r="AQ16" s="8" t="s">
        <v>55</v>
      </c>
      <c r="AR16" s="8"/>
      <c r="AS16" s="17" t="s">
        <v>122</v>
      </c>
      <c r="AT16" s="10"/>
      <c r="AU16" s="9"/>
    </row>
    <row r="17" spans="1:47" s="27" customFormat="1" ht="30" x14ac:dyDescent="0.25">
      <c r="A17" s="8" t="s">
        <v>123</v>
      </c>
      <c r="B17" s="9" t="s">
        <v>48</v>
      </c>
      <c r="C17" s="8">
        <v>234789</v>
      </c>
      <c r="D17" s="22" t="s">
        <v>124</v>
      </c>
      <c r="E17" s="11" t="s">
        <v>50</v>
      </c>
      <c r="F17" s="8" t="s">
        <v>89</v>
      </c>
      <c r="G17" s="8">
        <v>32</v>
      </c>
      <c r="H17" s="8" t="s">
        <v>70</v>
      </c>
      <c r="I17" s="12" t="s">
        <v>53</v>
      </c>
      <c r="J17" s="13">
        <v>41855</v>
      </c>
      <c r="K17" s="13">
        <v>41835</v>
      </c>
      <c r="L17" s="13"/>
      <c r="M17" s="13">
        <v>41851</v>
      </c>
      <c r="N17" s="13">
        <v>41855</v>
      </c>
      <c r="O17" s="13"/>
      <c r="P17" s="8" t="s">
        <v>55</v>
      </c>
      <c r="Q17" s="8" t="s">
        <v>55</v>
      </c>
      <c r="R17" s="9"/>
      <c r="S17" s="9"/>
      <c r="T17" s="8" t="s">
        <v>65</v>
      </c>
      <c r="U17" s="8" t="s">
        <v>56</v>
      </c>
      <c r="V17" s="8" t="s">
        <v>57</v>
      </c>
      <c r="W17" s="8" t="s">
        <v>58</v>
      </c>
      <c r="X17" s="8" t="s">
        <v>59</v>
      </c>
      <c r="Y17" s="16"/>
      <c r="Z17" s="8" t="s">
        <v>55</v>
      </c>
      <c r="AA17" s="15" t="s">
        <v>54</v>
      </c>
      <c r="AB17" s="8" t="s">
        <v>55</v>
      </c>
      <c r="AC17" s="8"/>
      <c r="AD17" s="15" t="s">
        <v>54</v>
      </c>
      <c r="AE17" s="23" t="s">
        <v>125</v>
      </c>
      <c r="AF17" s="8" t="s">
        <v>55</v>
      </c>
      <c r="AG17" s="8"/>
      <c r="AH17" s="8" t="s">
        <v>55</v>
      </c>
      <c r="AI17" s="8"/>
      <c r="AJ17" s="15" t="s">
        <v>54</v>
      </c>
      <c r="AK17" s="15" t="s">
        <v>54</v>
      </c>
      <c r="AL17" s="8" t="s">
        <v>94</v>
      </c>
      <c r="AM17" s="8" t="s">
        <v>55</v>
      </c>
      <c r="AN17" s="8"/>
      <c r="AO17" s="8" t="s">
        <v>55</v>
      </c>
      <c r="AP17" s="8"/>
      <c r="AQ17" s="15" t="s">
        <v>54</v>
      </c>
      <c r="AR17" s="8" t="s">
        <v>126</v>
      </c>
      <c r="AS17" s="17" t="s">
        <v>127</v>
      </c>
      <c r="AT17" s="10"/>
      <c r="AU17" s="9"/>
    </row>
    <row r="18" spans="1:47" s="27" customFormat="1" ht="30" x14ac:dyDescent="0.25">
      <c r="A18" s="8" t="s">
        <v>128</v>
      </c>
      <c r="B18" s="9" t="s">
        <v>48</v>
      </c>
      <c r="C18" s="8">
        <v>609490</v>
      </c>
      <c r="D18" s="10" t="s">
        <v>79</v>
      </c>
      <c r="E18" s="11" t="s">
        <v>50</v>
      </c>
      <c r="F18" s="8" t="s">
        <v>51</v>
      </c>
      <c r="G18" s="8">
        <v>80</v>
      </c>
      <c r="H18" s="8" t="s">
        <v>70</v>
      </c>
      <c r="I18" s="12" t="s">
        <v>53</v>
      </c>
      <c r="J18" s="13">
        <v>41856</v>
      </c>
      <c r="K18" s="13">
        <v>41839</v>
      </c>
      <c r="L18" s="13"/>
      <c r="M18" s="13">
        <v>41852</v>
      </c>
      <c r="N18" s="13">
        <v>41856</v>
      </c>
      <c r="O18" s="13"/>
      <c r="P18" s="8" t="s">
        <v>55</v>
      </c>
      <c r="Q18" s="8" t="s">
        <v>55</v>
      </c>
      <c r="R18" s="9"/>
      <c r="S18" s="9"/>
      <c r="T18" s="8" t="s">
        <v>65</v>
      </c>
      <c r="U18" s="8" t="s">
        <v>56</v>
      </c>
      <c r="V18" s="8" t="s">
        <v>57</v>
      </c>
      <c r="W18" s="8" t="s">
        <v>58</v>
      </c>
      <c r="X18" s="8" t="s">
        <v>59</v>
      </c>
      <c r="Y18" s="16"/>
      <c r="Z18" s="8" t="s">
        <v>55</v>
      </c>
      <c r="AA18" s="15" t="s">
        <v>54</v>
      </c>
      <c r="AB18" s="8" t="s">
        <v>55</v>
      </c>
      <c r="AC18" s="8"/>
      <c r="AD18" s="8" t="s">
        <v>55</v>
      </c>
      <c r="AE18" s="8"/>
      <c r="AF18" s="8" t="s">
        <v>54</v>
      </c>
      <c r="AG18" s="23" t="s">
        <v>129</v>
      </c>
      <c r="AH18" s="8" t="s">
        <v>55</v>
      </c>
      <c r="AI18" s="8"/>
      <c r="AJ18" s="15" t="s">
        <v>54</v>
      </c>
      <c r="AK18" s="15" t="s">
        <v>54</v>
      </c>
      <c r="AL18" s="8" t="s">
        <v>120</v>
      </c>
      <c r="AM18" s="8" t="s">
        <v>55</v>
      </c>
      <c r="AN18" s="8"/>
      <c r="AO18" s="8" t="s">
        <v>55</v>
      </c>
      <c r="AP18" s="8"/>
      <c r="AQ18" s="8" t="s">
        <v>55</v>
      </c>
      <c r="AR18" s="8"/>
      <c r="AS18" s="9"/>
      <c r="AT18" s="10"/>
      <c r="AU18" s="9"/>
    </row>
  </sheetData>
  <dataValidations count="1">
    <dataValidation showInputMessage="1" showErrorMessage="1" sqref="I2:I1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5" x14ac:dyDescent="0.25"/>
  <cols>
    <col min="1" max="1" width="14.85546875" customWidth="1"/>
    <col min="2" max="2" width="13.85546875" customWidth="1"/>
    <col min="3" max="3" width="19.28515625" bestFit="1" customWidth="1"/>
    <col min="4" max="4" width="18.42578125" customWidth="1"/>
  </cols>
  <sheetData>
    <row r="1" spans="1:4" ht="120" x14ac:dyDescent="0.25">
      <c r="A1" s="2" t="s">
        <v>0</v>
      </c>
      <c r="B1" s="28" t="s">
        <v>9</v>
      </c>
      <c r="C1" s="29" t="s">
        <v>130</v>
      </c>
      <c r="D1" s="28" t="s">
        <v>131</v>
      </c>
    </row>
    <row r="2" spans="1:4" x14ac:dyDescent="0.25">
      <c r="A2" s="30" t="s">
        <v>47</v>
      </c>
      <c r="B2" s="31">
        <v>41841</v>
      </c>
      <c r="C2" s="32">
        <v>41818</v>
      </c>
      <c r="D2" s="30">
        <f t="shared" ref="D2:D18" si="0">B2-C2</f>
        <v>23</v>
      </c>
    </row>
    <row r="3" spans="1:4" x14ac:dyDescent="0.25">
      <c r="A3" s="30" t="s">
        <v>62</v>
      </c>
      <c r="B3" s="31">
        <v>41841</v>
      </c>
      <c r="C3" s="32">
        <v>41823</v>
      </c>
      <c r="D3" s="30">
        <f t="shared" si="0"/>
        <v>18</v>
      </c>
    </row>
    <row r="4" spans="1:4" x14ac:dyDescent="0.25">
      <c r="A4" s="30" t="s">
        <v>68</v>
      </c>
      <c r="B4" s="31">
        <v>41841</v>
      </c>
      <c r="C4" s="32">
        <v>41821</v>
      </c>
      <c r="D4" s="30">
        <f t="shared" si="0"/>
        <v>20</v>
      </c>
    </row>
    <row r="5" spans="1:4" x14ac:dyDescent="0.25">
      <c r="A5" s="30" t="s">
        <v>73</v>
      </c>
      <c r="B5" s="31">
        <v>41841</v>
      </c>
      <c r="C5" s="32">
        <v>41824</v>
      </c>
      <c r="D5" s="30">
        <f t="shared" si="0"/>
        <v>17</v>
      </c>
    </row>
    <row r="6" spans="1:4" x14ac:dyDescent="0.25">
      <c r="A6" s="30" t="s">
        <v>78</v>
      </c>
      <c r="B6" s="31">
        <v>41841</v>
      </c>
      <c r="C6" s="32">
        <v>41823</v>
      </c>
      <c r="D6" s="30">
        <f t="shared" si="0"/>
        <v>18</v>
      </c>
    </row>
    <row r="7" spans="1:4" x14ac:dyDescent="0.25">
      <c r="A7" s="30" t="s">
        <v>80</v>
      </c>
      <c r="B7" s="31">
        <v>41841</v>
      </c>
      <c r="C7" s="32">
        <v>41824</v>
      </c>
      <c r="D7" s="30">
        <f t="shared" si="0"/>
        <v>17</v>
      </c>
    </row>
    <row r="8" spans="1:4" x14ac:dyDescent="0.25">
      <c r="A8" s="30" t="s">
        <v>84</v>
      </c>
      <c r="B8" s="31">
        <v>41842</v>
      </c>
      <c r="C8" s="32">
        <v>41823</v>
      </c>
      <c r="D8" s="30">
        <f t="shared" si="0"/>
        <v>19</v>
      </c>
    </row>
    <row r="9" spans="1:4" x14ac:dyDescent="0.25">
      <c r="A9" s="30" t="s">
        <v>87</v>
      </c>
      <c r="B9" s="31">
        <v>41843</v>
      </c>
      <c r="C9" s="32">
        <v>41823</v>
      </c>
      <c r="D9" s="30">
        <f t="shared" si="0"/>
        <v>20</v>
      </c>
    </row>
    <row r="10" spans="1:4" x14ac:dyDescent="0.25">
      <c r="A10" s="30" t="s">
        <v>91</v>
      </c>
      <c r="B10" s="31">
        <v>41843</v>
      </c>
      <c r="C10" s="32">
        <v>41824</v>
      </c>
      <c r="D10" s="30">
        <f t="shared" si="0"/>
        <v>19</v>
      </c>
    </row>
    <row r="11" spans="1:4" x14ac:dyDescent="0.25">
      <c r="A11" s="30" t="s">
        <v>97</v>
      </c>
      <c r="B11" s="31">
        <v>41843</v>
      </c>
      <c r="C11" s="32">
        <v>41824</v>
      </c>
      <c r="D11" s="30">
        <f t="shared" si="0"/>
        <v>19</v>
      </c>
    </row>
    <row r="12" spans="1:4" x14ac:dyDescent="0.25">
      <c r="A12" s="30" t="s">
        <v>105</v>
      </c>
      <c r="B12" s="31">
        <v>41843</v>
      </c>
      <c r="C12" s="32">
        <v>41825</v>
      </c>
      <c r="D12" s="30">
        <f t="shared" si="0"/>
        <v>18</v>
      </c>
    </row>
    <row r="13" spans="1:4" x14ac:dyDescent="0.25">
      <c r="A13" s="30" t="s">
        <v>107</v>
      </c>
      <c r="B13" s="31">
        <v>41843</v>
      </c>
      <c r="C13" s="32">
        <v>41827</v>
      </c>
      <c r="D13" s="30">
        <f t="shared" si="0"/>
        <v>16</v>
      </c>
    </row>
    <row r="14" spans="1:4" x14ac:dyDescent="0.25">
      <c r="A14" s="30" t="s">
        <v>111</v>
      </c>
      <c r="B14" s="31">
        <v>41846</v>
      </c>
      <c r="C14" s="31">
        <v>41829</v>
      </c>
      <c r="D14" s="30">
        <f t="shared" si="0"/>
        <v>17</v>
      </c>
    </row>
    <row r="15" spans="1:4" x14ac:dyDescent="0.25">
      <c r="A15" s="15" t="s">
        <v>115</v>
      </c>
      <c r="B15" s="31">
        <v>41846</v>
      </c>
      <c r="C15" s="13">
        <v>41833</v>
      </c>
      <c r="D15" s="30">
        <f t="shared" si="0"/>
        <v>13</v>
      </c>
    </row>
    <row r="16" spans="1:4" x14ac:dyDescent="0.25">
      <c r="A16" s="15" t="s">
        <v>118</v>
      </c>
      <c r="B16" s="31">
        <v>41847</v>
      </c>
      <c r="C16" s="13">
        <v>41832</v>
      </c>
      <c r="D16" s="30">
        <f t="shared" si="0"/>
        <v>15</v>
      </c>
    </row>
    <row r="17" spans="1:4" x14ac:dyDescent="0.25">
      <c r="A17" s="15" t="s">
        <v>123</v>
      </c>
      <c r="B17" s="31">
        <v>41855</v>
      </c>
      <c r="C17" s="13">
        <v>41835</v>
      </c>
      <c r="D17" s="30">
        <f t="shared" si="0"/>
        <v>20</v>
      </c>
    </row>
    <row r="18" spans="1:4" x14ac:dyDescent="0.25">
      <c r="A18" s="8" t="s">
        <v>128</v>
      </c>
      <c r="B18" s="13">
        <v>41856</v>
      </c>
      <c r="C18" s="31">
        <v>41839</v>
      </c>
      <c r="D18" s="30">
        <f t="shared" si="0"/>
        <v>17</v>
      </c>
    </row>
    <row r="19" spans="1:4" x14ac:dyDescent="0.25">
      <c r="A19" s="33"/>
      <c r="B19" s="34"/>
      <c r="C19" s="34"/>
    </row>
    <row r="20" spans="1:4" x14ac:dyDescent="0.25">
      <c r="A20" s="35"/>
      <c r="B20" s="34"/>
      <c r="C20" s="34"/>
    </row>
    <row r="21" spans="1:4" x14ac:dyDescent="0.25">
      <c r="A21" s="35"/>
      <c r="B21" s="34"/>
      <c r="C21" s="36" t="s">
        <v>132</v>
      </c>
      <c r="D21" s="37">
        <f>AVERAGE(D2:D18)</f>
        <v>18</v>
      </c>
    </row>
    <row r="22" spans="1:4" x14ac:dyDescent="0.25">
      <c r="A22" s="38"/>
      <c r="B22" s="39"/>
      <c r="C22" s="36" t="s">
        <v>133</v>
      </c>
      <c r="D22" s="37">
        <f>MEDIAN(D2:D18)</f>
        <v>18</v>
      </c>
    </row>
    <row r="23" spans="1:4" x14ac:dyDescent="0.25">
      <c r="A23" s="38"/>
      <c r="B23" s="39"/>
      <c r="C23" s="36" t="s">
        <v>134</v>
      </c>
      <c r="D23" s="37">
        <f>PERCENTILE(D2:D18, 0.75)</f>
        <v>19</v>
      </c>
    </row>
    <row r="24" spans="1:4" x14ac:dyDescent="0.25">
      <c r="A24" s="38"/>
      <c r="B24" s="39"/>
      <c r="C24" s="36" t="s">
        <v>135</v>
      </c>
      <c r="D24" s="37">
        <f>PERCENTILE(D7:D19, 0.9)</f>
        <v>19.899999999999999</v>
      </c>
    </row>
    <row r="25" spans="1:4" x14ac:dyDescent="0.25">
      <c r="A25" s="38"/>
      <c r="B25" s="39"/>
      <c r="C25" s="39"/>
      <c r="D25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Liste des cas</vt:lpstr>
      <vt:lpstr>Retard dans la déclaration 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hcuser</dc:creator>
  <cp:lastModifiedBy>hcuser</cp:lastModifiedBy>
  <dcterms:created xsi:type="dcterms:W3CDTF">2015-01-30T16:51:51Z</dcterms:created>
  <dcterms:modified xsi:type="dcterms:W3CDTF">2015-01-30T16:53:28Z</dcterms:modified>
</cp:coreProperties>
</file>